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480" yWindow="90" windowWidth="9630" windowHeight="117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3" i="1" l="1"/>
  <c r="J32" i="1"/>
  <c r="I33" i="1"/>
  <c r="I32" i="1"/>
  <c r="H33" i="1"/>
  <c r="H32" i="1"/>
  <c r="J28" i="1"/>
  <c r="J26" i="1"/>
  <c r="H26" i="1"/>
  <c r="J24" i="1"/>
  <c r="I22" i="1"/>
  <c r="J22" i="1"/>
  <c r="H22" i="1"/>
  <c r="J20" i="1"/>
  <c r="I20" i="1"/>
  <c r="H20" i="1"/>
  <c r="I16" i="1"/>
  <c r="J16" i="1"/>
  <c r="H16" i="1"/>
  <c r="J12" i="1"/>
  <c r="I12" i="1"/>
</calcChain>
</file>

<file path=xl/sharedStrings.xml><?xml version="1.0" encoding="utf-8"?>
<sst xmlns="http://schemas.openxmlformats.org/spreadsheetml/2006/main" count="27" uniqueCount="22">
  <si>
    <t>Calculating your Break-Even Point</t>
  </si>
  <si>
    <t>You can change the number of cakes you can sell each week, the cost of the ingredients and the sale price per cake.</t>
  </si>
  <si>
    <t xml:space="preserve">Enter the amount you would like to pay yourself annually </t>
  </si>
  <si>
    <t>Per week</t>
  </si>
  <si>
    <t>Per month</t>
  </si>
  <si>
    <t>Per year</t>
  </si>
  <si>
    <t>Number of cakes</t>
  </si>
  <si>
    <t>ONLY CHANGE THE GREEN BOXES</t>
  </si>
  <si>
    <t>Cost of ingredients per cake</t>
  </si>
  <si>
    <t>Total cost of ingredients</t>
  </si>
  <si>
    <t>Income from sales</t>
  </si>
  <si>
    <t>Less cost of ingredients</t>
  </si>
  <si>
    <t>Amount left to pay fixed costs yourself</t>
  </si>
  <si>
    <t>Enter your fixed costs per month</t>
  </si>
  <si>
    <t>(rent, power, staff,other bills)</t>
  </si>
  <si>
    <r>
      <rPr>
        <b/>
        <sz val="11"/>
        <color theme="1"/>
        <rFont val="Calibri"/>
        <family val="2"/>
        <scheme val="minor"/>
      </rPr>
      <t xml:space="preserve">BREAK EVEN: </t>
    </r>
    <r>
      <rPr>
        <sz val="11"/>
        <color theme="1"/>
        <rFont val="Calibri"/>
        <family val="2"/>
        <scheme val="minor"/>
      </rPr>
      <t>Fixed Costs/ (selling - variable costs)</t>
    </r>
  </si>
  <si>
    <t>Number of cakes required to cover fixed costs</t>
  </si>
  <si>
    <t>Number of cakes required to cover fixed costs plus your profit</t>
  </si>
  <si>
    <t>GROSS PROFIT</t>
  </si>
  <si>
    <t>NET PROFIT BEFORE TAX</t>
  </si>
  <si>
    <t>APPROX PROFIT AFTER TAX</t>
  </si>
  <si>
    <t>Sale price per cake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</si>
</sst>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.00"/>
    <numFmt numFmtId="165" formatCode="&quot;£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1"/>
      <color rgb="FF00B05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gradientFill degree="180">
        <stop position="0">
          <color theme="0"/>
        </stop>
        <stop position="1">
          <color rgb="FF92D050"/>
        </stop>
      </gradient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3" xfId="0" applyBorder="1" applyAlignment="1"/>
    <xf numFmtId="0" fontId="0" fillId="0" borderId="3" xfId="0" applyBorder="1"/>
    <xf numFmtId="0" fontId="0" fillId="0" borderId="0" xfId="0" applyBorder="1"/>
    <xf numFmtId="0" fontId="0" fillId="3" borderId="3" xfId="0" applyFill="1" applyBorder="1"/>
    <xf numFmtId="0" fontId="0" fillId="3" borderId="6" xfId="0" applyFill="1" applyBorder="1"/>
    <xf numFmtId="0" fontId="0" fillId="3" borderId="5" xfId="0" applyFill="1" applyBorder="1"/>
    <xf numFmtId="0" fontId="0" fillId="2" borderId="2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0" xfId="0" applyFill="1" applyBorder="1"/>
    <xf numFmtId="0" fontId="3" fillId="0" borderId="0" xfId="0" applyFont="1" applyBorder="1"/>
    <xf numFmtId="0" fontId="0" fillId="4" borderId="0" xfId="0" applyFill="1" applyBorder="1"/>
    <xf numFmtId="0" fontId="0" fillId="0" borderId="0" xfId="0" applyFill="1" applyBorder="1"/>
    <xf numFmtId="0" fontId="0" fillId="3" borderId="8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1" xfId="0" applyBorder="1" applyAlignment="1"/>
    <xf numFmtId="0" fontId="3" fillId="0" borderId="15" xfId="0" applyFont="1" applyBorder="1"/>
    <xf numFmtId="0" fontId="0" fillId="3" borderId="10" xfId="0" applyFill="1" applyBorder="1"/>
    <xf numFmtId="0" fontId="0" fillId="3" borderId="10" xfId="0" applyFill="1" applyBorder="1" applyAlignment="1"/>
    <xf numFmtId="6" fontId="0" fillId="2" borderId="2" xfId="0" applyNumberFormat="1" applyFill="1" applyBorder="1"/>
    <xf numFmtId="6" fontId="0" fillId="2" borderId="2" xfId="0" applyNumberFormat="1" applyFill="1" applyBorder="1" applyAlignment="1">
      <alignment horizontal="center"/>
    </xf>
    <xf numFmtId="165" fontId="0" fillId="2" borderId="2" xfId="0" applyNumberFormat="1" applyFill="1" applyBorder="1"/>
    <xf numFmtId="165" fontId="0" fillId="2" borderId="8" xfId="0" applyNumberFormat="1" applyFill="1" applyBorder="1"/>
    <xf numFmtId="6" fontId="0" fillId="5" borderId="2" xfId="0" applyNumberFormat="1" applyFill="1" applyBorder="1"/>
    <xf numFmtId="165" fontId="0" fillId="5" borderId="8" xfId="0" applyNumberFormat="1" applyFill="1" applyBorder="1"/>
    <xf numFmtId="0" fontId="0" fillId="3" borderId="7" xfId="0" applyFill="1" applyBorder="1"/>
    <xf numFmtId="165" fontId="0" fillId="6" borderId="1" xfId="0" applyNumberFormat="1" applyFill="1" applyBorder="1"/>
    <xf numFmtId="6" fontId="0" fillId="6" borderId="1" xfId="0" applyNumberFormat="1" applyFill="1" applyBorder="1"/>
    <xf numFmtId="165" fontId="0" fillId="5" borderId="2" xfId="0" applyNumberFormat="1" applyFill="1" applyBorder="1"/>
    <xf numFmtId="164" fontId="2" fillId="2" borderId="1" xfId="0" applyNumberFormat="1" applyFont="1" applyFill="1" applyBorder="1"/>
    <xf numFmtId="164" fontId="2" fillId="6" borderId="4" xfId="0" applyNumberFormat="1" applyFont="1" applyFill="1" applyBorder="1"/>
    <xf numFmtId="0" fontId="0" fillId="0" borderId="15" xfId="0" applyNumberFormat="1" applyBorder="1"/>
    <xf numFmtId="1" fontId="0" fillId="0" borderId="15" xfId="0" applyNumberFormat="1" applyBorder="1"/>
    <xf numFmtId="165" fontId="0" fillId="4" borderId="16" xfId="0" applyNumberFormat="1" applyFill="1" applyBorder="1"/>
    <xf numFmtId="164" fontId="0" fillId="4" borderId="16" xfId="0" applyNumberFormat="1" applyFill="1" applyBorder="1"/>
    <xf numFmtId="0" fontId="0" fillId="7" borderId="9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0" xfId="0" applyBorder="1" applyAlignment="1">
      <alignment horizontal="left" vertical="center" wrapText="1"/>
    </xf>
    <xf numFmtId="6" fontId="0" fillId="2" borderId="2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9525</xdr:rowOff>
    </xdr:from>
    <xdr:to>
      <xdr:col>12</xdr:col>
      <xdr:colOff>581025</xdr:colOff>
      <xdr:row>2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209550"/>
          <a:ext cx="1914525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4"/>
  <sheetViews>
    <sheetView tabSelected="1" workbookViewId="0">
      <selection activeCell="L30" sqref="L30"/>
    </sheetView>
  </sheetViews>
  <sheetFormatPr defaultRowHeight="15" x14ac:dyDescent="0.25"/>
  <cols>
    <col min="1" max="2" width="9.7109375" customWidth="1"/>
    <col min="10" max="10" width="8.5703125" customWidth="1"/>
    <col min="11" max="11" width="10.85546875" customWidth="1"/>
  </cols>
  <sheetData>
    <row r="1" spans="2:13" ht="15.75" thickBot="1" x14ac:dyDescent="0.3"/>
    <row r="2" spans="2:13" ht="61.5" customHeight="1" x14ac:dyDescent="0.25">
      <c r="B2" s="39"/>
      <c r="C2" s="40"/>
      <c r="D2" s="40"/>
      <c r="E2" s="40"/>
      <c r="F2" s="40"/>
      <c r="G2" s="40"/>
      <c r="H2" s="40"/>
      <c r="I2" s="40"/>
      <c r="J2" s="40"/>
      <c r="K2" s="22"/>
      <c r="L2" s="21"/>
      <c r="M2" s="10"/>
    </row>
    <row r="3" spans="2:13" x14ac:dyDescent="0.25">
      <c r="B3" s="11"/>
      <c r="C3" s="12" t="s">
        <v>0</v>
      </c>
      <c r="D3" s="12"/>
      <c r="E3" s="12"/>
      <c r="F3" s="12"/>
      <c r="G3" s="12"/>
      <c r="H3" s="12"/>
      <c r="I3" s="12"/>
      <c r="J3" s="12"/>
      <c r="K3" s="12"/>
      <c r="L3" s="12"/>
      <c r="M3" s="5"/>
    </row>
    <row r="4" spans="2:13" x14ac:dyDescent="0.25">
      <c r="B4" s="11"/>
      <c r="C4" s="41" t="s">
        <v>7</v>
      </c>
      <c r="D4" s="41"/>
      <c r="E4" s="41"/>
      <c r="F4" s="41"/>
      <c r="G4" s="41"/>
      <c r="H4" s="41"/>
      <c r="I4" s="41"/>
      <c r="J4" s="41"/>
      <c r="K4" s="12"/>
      <c r="L4" s="12"/>
      <c r="M4" s="5"/>
    </row>
    <row r="5" spans="2:13" x14ac:dyDescent="0.25">
      <c r="B5" s="11"/>
      <c r="C5" s="52" t="s">
        <v>1</v>
      </c>
      <c r="D5" s="52"/>
      <c r="E5" s="52"/>
      <c r="F5" s="52"/>
      <c r="G5" s="52"/>
      <c r="H5" s="52"/>
      <c r="I5" s="52"/>
      <c r="J5" s="52"/>
      <c r="K5" s="12"/>
      <c r="L5" s="12"/>
      <c r="M5" s="5"/>
    </row>
    <row r="6" spans="2:13" x14ac:dyDescent="0.25">
      <c r="B6" s="11"/>
      <c r="C6" s="52"/>
      <c r="D6" s="52"/>
      <c r="E6" s="52"/>
      <c r="F6" s="52"/>
      <c r="G6" s="52"/>
      <c r="H6" s="52"/>
      <c r="I6" s="52"/>
      <c r="J6" s="52"/>
      <c r="K6" s="12"/>
      <c r="L6" s="12"/>
      <c r="M6" s="5"/>
    </row>
    <row r="7" spans="2:13" x14ac:dyDescent="0.25">
      <c r="B7" s="11"/>
      <c r="C7" s="52"/>
      <c r="D7" s="52"/>
      <c r="E7" s="52"/>
      <c r="F7" s="52"/>
      <c r="G7" s="52"/>
      <c r="H7" s="52"/>
      <c r="I7" s="52"/>
      <c r="J7" s="52"/>
      <c r="K7" s="12"/>
      <c r="L7" s="12"/>
      <c r="M7" s="5"/>
    </row>
    <row r="8" spans="2:13" ht="15.75" thickBot="1" x14ac:dyDescent="0.3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5"/>
    </row>
    <row r="9" spans="2:13" ht="15.75" thickBot="1" x14ac:dyDescent="0.3">
      <c r="B9" s="11"/>
      <c r="C9" s="19" t="s">
        <v>2</v>
      </c>
      <c r="D9" s="1"/>
      <c r="E9" s="1"/>
      <c r="F9" s="1"/>
      <c r="G9" s="1"/>
      <c r="H9" s="2"/>
      <c r="I9" s="53">
        <v>500</v>
      </c>
      <c r="J9" s="54"/>
      <c r="K9" s="12"/>
      <c r="L9" s="12"/>
      <c r="M9" s="5"/>
    </row>
    <row r="10" spans="2:13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5"/>
    </row>
    <row r="11" spans="2:13" ht="15.75" thickBot="1" x14ac:dyDescent="0.3">
      <c r="B11" s="11"/>
      <c r="C11" s="12"/>
      <c r="D11" s="12"/>
      <c r="E11" s="12"/>
      <c r="F11" s="12"/>
      <c r="G11" s="12"/>
      <c r="H11" s="13" t="s">
        <v>3</v>
      </c>
      <c r="I11" s="13" t="s">
        <v>4</v>
      </c>
      <c r="J11" s="13" t="s">
        <v>5</v>
      </c>
      <c r="K11" s="12"/>
      <c r="L11" s="12"/>
      <c r="M11" s="5"/>
    </row>
    <row r="12" spans="2:13" ht="15.75" thickBot="1" x14ac:dyDescent="0.3">
      <c r="B12" s="11"/>
      <c r="C12" s="44" t="s">
        <v>6</v>
      </c>
      <c r="D12" s="45"/>
      <c r="E12" s="45"/>
      <c r="F12" s="45"/>
      <c r="G12" s="46"/>
      <c r="H12" s="7">
        <v>21</v>
      </c>
      <c r="I12" s="8">
        <f>H12*4</f>
        <v>84</v>
      </c>
      <c r="J12" s="9">
        <f>I12*12</f>
        <v>1008</v>
      </c>
      <c r="K12" s="12"/>
      <c r="L12" s="12"/>
      <c r="M12" s="5"/>
    </row>
    <row r="13" spans="2:13" ht="15.75" thickBot="1" x14ac:dyDescent="0.3">
      <c r="B13" s="11"/>
      <c r="C13" s="12"/>
      <c r="D13" s="12"/>
      <c r="E13" s="12"/>
      <c r="F13" s="12"/>
      <c r="G13" s="12"/>
      <c r="H13" s="4"/>
      <c r="I13" s="6"/>
      <c r="J13" s="6"/>
      <c r="K13" s="12"/>
      <c r="L13" s="12"/>
      <c r="M13" s="5"/>
    </row>
    <row r="14" spans="2:13" ht="15.75" thickBot="1" x14ac:dyDescent="0.3">
      <c r="B14" s="11"/>
      <c r="C14" s="44" t="s">
        <v>8</v>
      </c>
      <c r="D14" s="45"/>
      <c r="E14" s="45"/>
      <c r="F14" s="45"/>
      <c r="G14" s="46"/>
      <c r="H14" s="24">
        <v>5</v>
      </c>
      <c r="I14" s="6"/>
      <c r="J14" s="6"/>
      <c r="K14" s="12"/>
      <c r="L14" s="12"/>
      <c r="M14" s="5"/>
    </row>
    <row r="15" spans="2:13" ht="15.75" thickBot="1" x14ac:dyDescent="0.3">
      <c r="B15" s="11"/>
      <c r="C15" s="12"/>
      <c r="D15" s="12"/>
      <c r="E15" s="12"/>
      <c r="F15" s="12"/>
      <c r="G15" s="12"/>
      <c r="H15" s="4"/>
      <c r="I15" s="6"/>
      <c r="J15" s="6"/>
      <c r="K15" s="12"/>
      <c r="L15" s="12"/>
      <c r="M15" s="5"/>
    </row>
    <row r="16" spans="2:13" ht="15.75" thickBot="1" x14ac:dyDescent="0.3">
      <c r="B16" s="11"/>
      <c r="C16" s="44" t="s">
        <v>9</v>
      </c>
      <c r="D16" s="45"/>
      <c r="E16" s="45"/>
      <c r="F16" s="45"/>
      <c r="G16" s="46"/>
      <c r="H16" s="23">
        <f>$H14*H12</f>
        <v>105</v>
      </c>
      <c r="I16" s="27">
        <f t="shared" ref="I16:J16" si="0">$H14*I12</f>
        <v>420</v>
      </c>
      <c r="J16" s="31">
        <f t="shared" si="0"/>
        <v>5040</v>
      </c>
      <c r="K16" s="12"/>
      <c r="L16" s="12"/>
      <c r="M16" s="5"/>
    </row>
    <row r="17" spans="2:13" ht="15.75" thickBot="1" x14ac:dyDescent="0.3">
      <c r="B17" s="11"/>
      <c r="C17" s="12"/>
      <c r="D17" s="12"/>
      <c r="E17" s="12"/>
      <c r="F17" s="12"/>
      <c r="G17" s="12"/>
      <c r="H17" s="4"/>
      <c r="I17" s="6"/>
      <c r="J17" s="6"/>
      <c r="K17" s="12"/>
      <c r="L17" s="12"/>
      <c r="M17" s="5"/>
    </row>
    <row r="18" spans="2:13" ht="15.75" thickBot="1" x14ac:dyDescent="0.3">
      <c r="B18" s="11"/>
      <c r="C18" s="44" t="s">
        <v>21</v>
      </c>
      <c r="D18" s="45"/>
      <c r="E18" s="45"/>
      <c r="F18" s="45"/>
      <c r="G18" s="46"/>
      <c r="H18" s="25">
        <v>12</v>
      </c>
      <c r="I18" s="6"/>
      <c r="J18" s="6"/>
      <c r="K18" s="12"/>
      <c r="L18" s="12"/>
      <c r="M18" s="5"/>
    </row>
    <row r="19" spans="2:13" ht="15.75" thickBot="1" x14ac:dyDescent="0.3">
      <c r="B19" s="11"/>
      <c r="C19" s="4"/>
      <c r="D19" s="4"/>
      <c r="E19" s="4"/>
      <c r="F19" s="4"/>
      <c r="G19" s="4"/>
      <c r="H19" s="4"/>
      <c r="I19" s="29"/>
      <c r="J19" s="29"/>
      <c r="K19" s="12"/>
      <c r="L19" s="12"/>
      <c r="M19" s="5"/>
    </row>
    <row r="20" spans="2:13" ht="15.75" thickBot="1" x14ac:dyDescent="0.3">
      <c r="B20" s="11"/>
      <c r="C20" s="49" t="s">
        <v>10</v>
      </c>
      <c r="D20" s="50"/>
      <c r="E20" s="50"/>
      <c r="F20" s="50"/>
      <c r="G20" s="51"/>
      <c r="H20" s="26">
        <f>H18*H12</f>
        <v>252</v>
      </c>
      <c r="I20" s="28">
        <f>H18*I12</f>
        <v>1008</v>
      </c>
      <c r="J20" s="30">
        <f>H18*J12</f>
        <v>12096</v>
      </c>
      <c r="K20" s="12"/>
      <c r="L20" s="12"/>
      <c r="M20" s="5"/>
    </row>
    <row r="21" spans="2:13" ht="15.75" thickBot="1" x14ac:dyDescent="0.3">
      <c r="B21" s="11"/>
      <c r="C21" s="4"/>
      <c r="D21" s="4"/>
      <c r="E21" s="4"/>
      <c r="F21" s="4"/>
      <c r="G21" s="4"/>
      <c r="H21" s="4"/>
      <c r="I21" s="6"/>
      <c r="J21" s="6"/>
      <c r="K21" s="12"/>
      <c r="L21" s="12"/>
      <c r="M21" s="5"/>
    </row>
    <row r="22" spans="2:13" ht="15.75" thickBot="1" x14ac:dyDescent="0.3">
      <c r="B22" s="11"/>
      <c r="C22" s="49" t="s">
        <v>11</v>
      </c>
      <c r="D22" s="50"/>
      <c r="E22" s="50"/>
      <c r="F22" s="50"/>
      <c r="G22" s="51"/>
      <c r="H22" s="26">
        <f>H20-H16</f>
        <v>147</v>
      </c>
      <c r="I22" s="32">
        <f t="shared" ref="I22:J22" si="1">I20-I16</f>
        <v>588</v>
      </c>
      <c r="J22" s="30">
        <f t="shared" si="1"/>
        <v>7056</v>
      </c>
      <c r="K22" s="12"/>
      <c r="L22" s="12"/>
      <c r="M22" s="5"/>
    </row>
    <row r="23" spans="2:13" x14ac:dyDescent="0.25">
      <c r="B23" s="11"/>
      <c r="C23" s="3"/>
      <c r="D23" s="3"/>
      <c r="E23" s="3"/>
      <c r="F23" s="3"/>
      <c r="G23" s="3"/>
      <c r="H23" s="3"/>
      <c r="I23" s="12"/>
      <c r="J23" s="12"/>
      <c r="K23" s="12"/>
      <c r="L23" s="12"/>
      <c r="M23" s="5"/>
    </row>
    <row r="24" spans="2:13" x14ac:dyDescent="0.25">
      <c r="B24" s="11"/>
      <c r="C24" s="47" t="s">
        <v>12</v>
      </c>
      <c r="D24" s="47"/>
      <c r="E24" s="47"/>
      <c r="F24" s="47"/>
      <c r="G24" s="47"/>
      <c r="H24" s="14"/>
      <c r="I24" s="14"/>
      <c r="J24" s="37">
        <f>J22</f>
        <v>7056</v>
      </c>
      <c r="K24" s="12" t="s">
        <v>18</v>
      </c>
      <c r="L24" s="12"/>
      <c r="M24" s="5"/>
    </row>
    <row r="25" spans="2:13" ht="15.75" thickBot="1" x14ac:dyDescent="0.3">
      <c r="B25" s="11"/>
      <c r="C25" s="3"/>
      <c r="D25" s="3"/>
      <c r="E25" s="3"/>
      <c r="F25" s="3"/>
      <c r="G25" s="13" t="s">
        <v>4</v>
      </c>
      <c r="H25" s="13" t="s">
        <v>5</v>
      </c>
      <c r="I25" s="12"/>
      <c r="J25" s="12"/>
      <c r="K25" s="12"/>
      <c r="L25" s="12"/>
      <c r="M25" s="5"/>
    </row>
    <row r="26" spans="2:13" ht="15.75" thickBot="1" x14ac:dyDescent="0.3">
      <c r="B26" s="11"/>
      <c r="C26" s="43" t="s">
        <v>13</v>
      </c>
      <c r="D26" s="43"/>
      <c r="E26" s="43"/>
      <c r="F26" s="48"/>
      <c r="G26" s="33">
        <v>600</v>
      </c>
      <c r="H26" s="34">
        <f>G26*12</f>
        <v>7200</v>
      </c>
      <c r="I26" s="14"/>
      <c r="J26" s="38">
        <f>J24-H26</f>
        <v>-144</v>
      </c>
      <c r="K26" s="12" t="s">
        <v>19</v>
      </c>
      <c r="L26" s="12"/>
      <c r="M26" s="5"/>
    </row>
    <row r="27" spans="2:13" x14ac:dyDescent="0.25">
      <c r="B27" s="11"/>
      <c r="C27" s="43" t="s">
        <v>14</v>
      </c>
      <c r="D27" s="43"/>
      <c r="E27" s="43"/>
      <c r="F27" s="43"/>
      <c r="G27" s="3"/>
      <c r="H27" s="15"/>
      <c r="I27" s="12"/>
      <c r="J27" s="12"/>
      <c r="K27" s="12"/>
      <c r="L27" s="12"/>
      <c r="M27" s="5"/>
    </row>
    <row r="28" spans="2:13" x14ac:dyDescent="0.25">
      <c r="B28" s="11"/>
      <c r="C28" s="3"/>
      <c r="D28" s="3"/>
      <c r="E28" s="3"/>
      <c r="F28" s="3"/>
      <c r="G28" s="3"/>
      <c r="H28" s="3"/>
      <c r="I28" s="14"/>
      <c r="J28" s="38">
        <f>J26/5*4</f>
        <v>-115.2</v>
      </c>
      <c r="K28" s="12" t="s">
        <v>20</v>
      </c>
      <c r="L28" s="12"/>
      <c r="M28" s="5"/>
    </row>
    <row r="29" spans="2:13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5"/>
    </row>
    <row r="30" spans="2:13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5"/>
    </row>
    <row r="31" spans="2:13" x14ac:dyDescent="0.25">
      <c r="B31" s="42" t="s">
        <v>15</v>
      </c>
      <c r="C31" s="43"/>
      <c r="D31" s="43"/>
      <c r="E31" s="43"/>
      <c r="F31" s="43"/>
      <c r="G31" s="43"/>
      <c r="H31" s="20" t="s">
        <v>5</v>
      </c>
      <c r="I31" s="20" t="s">
        <v>4</v>
      </c>
      <c r="J31" s="20" t="s">
        <v>3</v>
      </c>
      <c r="K31" s="12"/>
      <c r="L31" s="12"/>
      <c r="M31" s="5"/>
    </row>
    <row r="32" spans="2:13" x14ac:dyDescent="0.25">
      <c r="B32" s="42" t="s">
        <v>16</v>
      </c>
      <c r="C32" s="43"/>
      <c r="D32" s="43"/>
      <c r="E32" s="43"/>
      <c r="F32" s="43"/>
      <c r="G32" s="43"/>
      <c r="H32" s="36">
        <f>H26/(H18-H14)</f>
        <v>1028.5714285714287</v>
      </c>
      <c r="I32" s="36">
        <f>H32/12</f>
        <v>85.714285714285722</v>
      </c>
      <c r="J32" s="36">
        <f>I32/4</f>
        <v>21.428571428571431</v>
      </c>
      <c r="K32" s="12"/>
      <c r="L32" s="12"/>
      <c r="M32" s="5"/>
    </row>
    <row r="33" spans="2:13" x14ac:dyDescent="0.25">
      <c r="B33" s="42" t="s">
        <v>17</v>
      </c>
      <c r="C33" s="43"/>
      <c r="D33" s="43"/>
      <c r="E33" s="43"/>
      <c r="F33" s="43"/>
      <c r="G33" s="43"/>
      <c r="H33" s="35">
        <f>SUM(H26+I9)*1.25/(H18-H14)</f>
        <v>1375</v>
      </c>
      <c r="I33" s="36">
        <f>H33/12</f>
        <v>114.58333333333333</v>
      </c>
      <c r="J33" s="36">
        <f>I33/4</f>
        <v>28.645833333333332</v>
      </c>
      <c r="K33" s="12"/>
      <c r="L33" s="12"/>
      <c r="M33" s="5"/>
    </row>
    <row r="34" spans="2:13" ht="15.75" thickBot="1" x14ac:dyDescent="0.3"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8"/>
    </row>
  </sheetData>
  <sheetProtection password="B6A0" sheet="1" objects="1" scenarios="1"/>
  <protectedRanges>
    <protectedRange sqref="I9" name="Range8"/>
    <protectedRange sqref="G26" name="Range7"/>
    <protectedRange sqref="H22" name="Range6"/>
    <protectedRange sqref="H20" name="Range5"/>
    <protectedRange sqref="H18" name="Range4"/>
    <protectedRange sqref="H16" name="Range3"/>
    <protectedRange sqref="H14" name="Range2"/>
    <protectedRange sqref="H12" name="Range1"/>
  </protectedRanges>
  <mergeCells count="16">
    <mergeCell ref="B2:J2"/>
    <mergeCell ref="C4:J4"/>
    <mergeCell ref="B33:G33"/>
    <mergeCell ref="B32:G32"/>
    <mergeCell ref="B31:G31"/>
    <mergeCell ref="C12:G12"/>
    <mergeCell ref="C14:G14"/>
    <mergeCell ref="C16:G16"/>
    <mergeCell ref="C24:G24"/>
    <mergeCell ref="C26:F26"/>
    <mergeCell ref="C27:F27"/>
    <mergeCell ref="C18:G18"/>
    <mergeCell ref="C20:G20"/>
    <mergeCell ref="C22:G22"/>
    <mergeCell ref="C5:J7"/>
    <mergeCell ref="I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Bradford Chamber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Fuller</dc:creator>
  <cp:lastModifiedBy>Rachel Fuller</cp:lastModifiedBy>
  <dcterms:created xsi:type="dcterms:W3CDTF">2015-06-23T14:44:02Z</dcterms:created>
  <dcterms:modified xsi:type="dcterms:W3CDTF">2015-06-24T08:46:06Z</dcterms:modified>
</cp:coreProperties>
</file>